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workbookProtection workbookPassword="C361" lockStructure="1"/>
  <bookViews>
    <workbookView xWindow="0" yWindow="0" windowWidth="25600" windowHeight="14580" tabRatio="500"/>
  </bookViews>
  <sheets>
    <sheet name="Fichier adaptateur" sheetId="2" r:id="rId1"/>
    <sheet name="Standard adaptateur" sheetId="1" state="hidden" r:id="rId2"/>
    <sheet name="Source2" sheetId="3" state="hidden" r:id="rId3"/>
    <sheet name="plage famille" sheetId="4" state="hidden" r:id="rId4"/>
    <sheet name="Comment utiliser ce fichier" sheetId="5" r:id="rId5"/>
  </sheets>
  <definedNames>
    <definedName name="_BNT1">'plage famille'!$D$2</definedName>
    <definedName name="_BNT1BNT1">'Standard adaptateur'!$E$28:$E$30</definedName>
    <definedName name="capot">#REF!</definedName>
    <definedName name="connecteur">#REF!</definedName>
    <definedName name="cordon">#REF!</definedName>
    <definedName name="courant">'plage famille'!$B$2:$B$5</definedName>
    <definedName name="courantEssailec_embase8pointsshuntée_L0.2m">'Standard adaptateur'!$E$20:$E$23</definedName>
    <definedName name="courantEssailec_fiche8broches_L0m">'Standard adaptateur'!$E$18:$E$19</definedName>
    <definedName name="courantSecura_fiche8broches_L0.2m">'Standard adaptateur'!$E$26:$E$27</definedName>
    <definedName name="courantSecura_fiche8broches_L0m">'Standard adaptateur'!$E$24:$E$25</definedName>
    <definedName name="Famille">#REF!</definedName>
    <definedName name="fils">#REF!</definedName>
    <definedName name="multicircuit">'plage famille'!$C$2</definedName>
    <definedName name="multicircuitEssailec_Fiche10points">'Standard adaptateur'!$E$31</definedName>
    <definedName name="nbbranche">#REF!</definedName>
    <definedName name="section">#REF!</definedName>
    <definedName name="tension">'plage famille'!$A$2:$A$6</definedName>
    <definedName name="tensionEssailec_embase8pointsfermée_L0.2m">'Standard adaptateur'!$E$10:$E$13</definedName>
    <definedName name="tensionEssailec_embase8pointsouverte_L0.2m">'Standard adaptateur'!$E$6:$E$9</definedName>
    <definedName name="tensionEssailec_embase8pointsouverteL0.2m">'Standard adaptateur'!$E$6:$E$9</definedName>
    <definedName name="tensionEssailec_fiche8broches_L0m">'Standard adaptateur'!$E$4:$E$5</definedName>
    <definedName name="tensionEssailec_fiches8broches_L0m">'Standard adaptateur'!$E$4:$E$5</definedName>
    <definedName name="tensionSecura_fiche8broches_L0.2m">'Standard adaptateur'!$E$16:$E$17</definedName>
    <definedName name="tensionSecura_fiche8broches_L0m">'Standard adaptateur'!$E$14:$E$15</definedName>
    <definedName name="tensionsEssailec_fiches8broches_L0m">'Standard adaptateur'!$E$4:$E$5</definedName>
    <definedName name="type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D3" i="2"/>
  <c r="F3" i="2"/>
  <c r="G3" i="2"/>
  <c r="C4" i="2"/>
  <c r="D4" i="2"/>
  <c r="F4" i="2"/>
  <c r="G4" i="2"/>
  <c r="F5" i="2"/>
  <c r="G5" i="2"/>
  <c r="C6" i="2"/>
  <c r="D6" i="2"/>
  <c r="F6" i="2"/>
  <c r="G6" i="2"/>
  <c r="C7" i="2"/>
  <c r="D7" i="2"/>
  <c r="F7" i="2"/>
  <c r="G7" i="2"/>
  <c r="C8" i="2"/>
  <c r="D8" i="2"/>
  <c r="F8" i="2"/>
  <c r="G8" i="2"/>
  <c r="C9" i="2"/>
  <c r="D9" i="2"/>
  <c r="F9" i="2"/>
  <c r="G9" i="2"/>
  <c r="C10" i="2"/>
  <c r="D10" i="2"/>
  <c r="F10" i="2"/>
  <c r="G10" i="2"/>
  <c r="C11" i="2"/>
  <c r="D11" i="2"/>
  <c r="F11" i="2"/>
  <c r="G11" i="2"/>
  <c r="C12" i="2"/>
  <c r="D12" i="2"/>
  <c r="F12" i="2"/>
  <c r="G12" i="2"/>
  <c r="C13" i="2"/>
  <c r="D13" i="2"/>
  <c r="F13" i="2"/>
  <c r="G13" i="2"/>
  <c r="C14" i="2"/>
  <c r="D14" i="2"/>
  <c r="F14" i="2"/>
  <c r="G14" i="2"/>
  <c r="C15" i="2"/>
  <c r="D15" i="2"/>
  <c r="F15" i="2"/>
  <c r="G15" i="2"/>
  <c r="C16" i="2"/>
  <c r="D16" i="2"/>
  <c r="F16" i="2"/>
  <c r="G16" i="2"/>
  <c r="C17" i="2"/>
  <c r="D17" i="2"/>
  <c r="F17" i="2"/>
  <c r="G17" i="2"/>
  <c r="C18" i="2"/>
  <c r="D18" i="2"/>
  <c r="F18" i="2"/>
  <c r="G18" i="2"/>
  <c r="C19" i="2"/>
  <c r="D19" i="2"/>
  <c r="F19" i="2"/>
  <c r="G19" i="2"/>
  <c r="G20" i="2"/>
  <c r="G2" i="2"/>
  <c r="I20" i="2"/>
  <c r="I21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" i="2"/>
  <c r="C20" i="2"/>
  <c r="F20" i="2"/>
  <c r="C2" i="2"/>
  <c r="D2" i="2"/>
  <c r="F2" i="2"/>
  <c r="C28" i="1"/>
  <c r="D28" i="1"/>
  <c r="F29" i="1"/>
  <c r="F30" i="1"/>
  <c r="F28" i="1"/>
  <c r="C26" i="1"/>
  <c r="D26" i="1"/>
  <c r="F27" i="1"/>
  <c r="F26" i="1"/>
  <c r="C24" i="1"/>
  <c r="D24" i="1"/>
  <c r="F25" i="1"/>
  <c r="F24" i="1"/>
  <c r="C20" i="1"/>
  <c r="D20" i="1"/>
  <c r="F21" i="1"/>
  <c r="F22" i="1"/>
  <c r="F23" i="1"/>
  <c r="F20" i="1"/>
  <c r="C18" i="1"/>
  <c r="D18" i="1"/>
  <c r="F19" i="1"/>
  <c r="F18" i="1"/>
  <c r="C16" i="1"/>
  <c r="D16" i="1"/>
  <c r="F17" i="1"/>
  <c r="F16" i="1"/>
  <c r="C14" i="1"/>
  <c r="D14" i="1"/>
  <c r="F15" i="1"/>
  <c r="F14" i="1"/>
  <c r="C10" i="1"/>
  <c r="D10" i="1"/>
  <c r="F11" i="1"/>
  <c r="F12" i="1"/>
  <c r="F13" i="1"/>
  <c r="F10" i="1"/>
  <c r="C6" i="1"/>
  <c r="D6" i="1"/>
  <c r="F7" i="1"/>
  <c r="F8" i="1"/>
  <c r="F9" i="1"/>
  <c r="F6" i="1"/>
  <c r="C4" i="1"/>
  <c r="D4" i="1"/>
  <c r="F5" i="1"/>
  <c r="C31" i="1"/>
  <c r="D31" i="1"/>
  <c r="F31" i="1"/>
  <c r="F4" i="1"/>
  <c r="C29" i="1"/>
  <c r="C30" i="1"/>
  <c r="D29" i="1"/>
  <c r="D30" i="1"/>
  <c r="D5" i="1"/>
  <c r="D7" i="1"/>
  <c r="D8" i="1"/>
  <c r="D9" i="1"/>
  <c r="D11" i="1"/>
  <c r="D12" i="1"/>
  <c r="D13" i="1"/>
  <c r="D15" i="1"/>
  <c r="D17" i="1"/>
  <c r="D19" i="1"/>
  <c r="D21" i="1"/>
  <c r="D22" i="1"/>
  <c r="D23" i="1"/>
  <c r="D25" i="1"/>
  <c r="D27" i="1"/>
</calcChain>
</file>

<file path=xl/sharedStrings.xml><?xml version="1.0" encoding="utf-8"?>
<sst xmlns="http://schemas.openxmlformats.org/spreadsheetml/2006/main" count="167" uniqueCount="97">
  <si>
    <t>Liste standard ADAPTATEUR</t>
  </si>
  <si>
    <t>Famille</t>
  </si>
  <si>
    <t xml:space="preserve">Connecteur 1 </t>
  </si>
  <si>
    <t>Connecteur 2</t>
  </si>
  <si>
    <t>IP2X - 8 douilles femelles</t>
  </si>
  <si>
    <t>UEM8F</t>
  </si>
  <si>
    <r>
      <rPr>
        <u/>
        <sz val="11"/>
        <color theme="1"/>
        <rFont val="Calibri"/>
        <scheme val="minor"/>
      </rPr>
      <t>Standard</t>
    </r>
    <r>
      <rPr>
        <sz val="11"/>
        <color theme="1"/>
        <rFont val="Calibri"/>
        <family val="2"/>
        <scheme val="minor"/>
      </rPr>
      <t xml:space="preserve">:
Fiches bananes rétractables à reprise arrière ou douille femelle noir, vert, jaune, rouge de 0,4mm de diamètre
Repérage par longueur différente Entrée et Sortie (bague E et S)
Cordon extra-souple
Si Essailec fiche alors L=0m / si Essailec embase ou Secura L=0,2m
Section =2,5mm² par défaut
</t>
    </r>
    <r>
      <rPr>
        <u/>
        <sz val="11"/>
        <color theme="1"/>
        <rFont val="Calibri"/>
        <scheme val="minor"/>
      </rPr>
      <t>Option possible:</t>
    </r>
    <r>
      <rPr>
        <sz val="11"/>
        <color theme="1"/>
        <rFont val="Calibri"/>
        <family val="2"/>
        <scheme val="minor"/>
      </rPr>
      <t xml:space="preserve"> 
ponts possibles / détrompage horaire / nombre de douille réduit possible</t>
    </r>
  </si>
  <si>
    <t>IP2X - 4 douilles femelles</t>
  </si>
  <si>
    <t>UEM4F</t>
  </si>
  <si>
    <t>IP2X - 8 fiches bananes mâles</t>
  </si>
  <si>
    <t>UEO8M</t>
  </si>
  <si>
    <t>UEO8F</t>
  </si>
  <si>
    <t>IP2X - 4 fiches bananes mâles</t>
  </si>
  <si>
    <t>UEO4M</t>
  </si>
  <si>
    <t>UEO4F</t>
  </si>
  <si>
    <t>UEF8M</t>
  </si>
  <si>
    <t>UEF8F</t>
  </si>
  <si>
    <t>UEF4M</t>
  </si>
  <si>
    <t>UEF4F</t>
  </si>
  <si>
    <t>USC8F</t>
  </si>
  <si>
    <t>USC4F</t>
  </si>
  <si>
    <t>IP2X - 8 fiches banane mâle</t>
  </si>
  <si>
    <t>USC8M</t>
  </si>
  <si>
    <t>IP2X - 4 fiches bananes mâle</t>
  </si>
  <si>
    <t>IEM8F</t>
  </si>
  <si>
    <t>IEM4F</t>
  </si>
  <si>
    <t>IES8M</t>
  </si>
  <si>
    <t>IES8F</t>
  </si>
  <si>
    <t>IES4M</t>
  </si>
  <si>
    <t>IES4F</t>
  </si>
  <si>
    <t>ISC8F</t>
  </si>
  <si>
    <t>ISC4F</t>
  </si>
  <si>
    <t>ISC8M</t>
  </si>
  <si>
    <t>ISC4M</t>
  </si>
  <si>
    <t>BNT1</t>
  </si>
  <si>
    <t>IP2X - 1 douille femelle</t>
  </si>
  <si>
    <t>BNT1F</t>
  </si>
  <si>
    <r>
      <rPr>
        <u/>
        <sz val="11"/>
        <color theme="1"/>
        <rFont val="Calibri"/>
        <scheme val="minor"/>
      </rPr>
      <t>Standard:</t>
    </r>
    <r>
      <rPr>
        <sz val="11"/>
        <color theme="1"/>
        <rFont val="Calibri"/>
        <family val="2"/>
        <scheme val="minor"/>
      </rPr>
      <t xml:space="preserve">
Couleur Jaune et Rouge
Cordon extra souple
L=0,2m
section= 2,5mm² </t>
    </r>
  </si>
  <si>
    <t>IP2X - 2 douilles femelle</t>
  </si>
  <si>
    <t>BNT2F</t>
  </si>
  <si>
    <t>Rien - BNT1 nu</t>
  </si>
  <si>
    <t>BNTNU</t>
  </si>
  <si>
    <t>IP2X - 10 douilles femelles</t>
  </si>
  <si>
    <t>MMM10F</t>
  </si>
  <si>
    <r>
      <rPr>
        <u/>
        <sz val="11"/>
        <color theme="1"/>
        <rFont val="Calibri"/>
        <scheme val="minor"/>
      </rPr>
      <t>Standard</t>
    </r>
    <r>
      <rPr>
        <sz val="11"/>
        <color theme="1"/>
        <rFont val="Calibri"/>
        <family val="2"/>
        <scheme val="minor"/>
      </rPr>
      <t xml:space="preserve">:
Douille femelle diamètre 4mm 
Couleur noire sauf la polarité +T qui est rouge
 L=0m
Section =2,5mm² par défaut
</t>
    </r>
    <r>
      <rPr>
        <u/>
        <sz val="11"/>
        <color theme="1"/>
        <rFont val="Calibri"/>
        <scheme val="minor"/>
      </rPr>
      <t>Option possible:</t>
    </r>
    <r>
      <rPr>
        <sz val="11"/>
        <color theme="1"/>
        <rFont val="Calibri"/>
        <family val="2"/>
        <scheme val="minor"/>
      </rPr>
      <t xml:space="preserve"> 
ponts possibles / détrompage horaire / nombre de douille réduit possible</t>
    </r>
  </si>
  <si>
    <t>Connecteur 1</t>
  </si>
  <si>
    <t>plage tension</t>
  </si>
  <si>
    <t>plage courant</t>
  </si>
  <si>
    <t>plage multicircuit</t>
  </si>
  <si>
    <t>plage BNT1</t>
  </si>
  <si>
    <t>tension</t>
  </si>
  <si>
    <t>Essailec _ Fiche 10 points</t>
  </si>
  <si>
    <t>courant</t>
  </si>
  <si>
    <t>multicircuit</t>
  </si>
  <si>
    <t>_BNT1</t>
  </si>
  <si>
    <t>Essailec _ fiche 8 broches _L0m</t>
  </si>
  <si>
    <t>Secura _ fiche 8 broches_L0m</t>
  </si>
  <si>
    <t>Essailec _ fiche 8 broches_L0m</t>
  </si>
  <si>
    <t>Essailec _ embase 8 points ouverte_L0.2m</t>
  </si>
  <si>
    <t>Essailec _ embase 8 points fermée _ L0.2m</t>
  </si>
  <si>
    <t>Secura _ fiche 8 broches_L0.2m</t>
  </si>
  <si>
    <t>Essailec _ embase 8 points shuntée_L0.2m</t>
  </si>
  <si>
    <t>Essailec _ embase 8 points fermée _L0.2m</t>
  </si>
  <si>
    <t>tensionEssailec_fiche8broches_L0mIP2X - 8 douilles femelles</t>
  </si>
  <si>
    <t>tensionEssailec_fiche8broches_L0mIP2X - 4 douilles femelles</t>
  </si>
  <si>
    <t>tensionEssailec_embase8pointsouverte_L0.2mIP2X - 8 fiches bananes mâles</t>
  </si>
  <si>
    <t>tensionEssailec_embase8pointsouverte_L0.2mIP2X - 8 douilles femelles</t>
  </si>
  <si>
    <t>tensionEssailec_embase8pointsouverte_L0.2mIP2X - 4 fiches bananes mâles</t>
  </si>
  <si>
    <t>tensionEssailec_embase8pointsouverte_L0.2mIP2X - 4 douilles femelles</t>
  </si>
  <si>
    <t>tensionEssailec_embase8pointsfermée_L0.2mIP2X - 8 fiches bananes mâles</t>
  </si>
  <si>
    <t>tensionEssailec_embase8pointsfermée_L0.2mIP2X - 8 douilles femelles</t>
  </si>
  <si>
    <t>tensionEssailec_embase8pointsfermée_L0.2mIP2X - 4 fiches bananes mâles</t>
  </si>
  <si>
    <t>tensionEssailec_embase8pointsfermée_L0.2mIP2X - 4 douilles femelles</t>
  </si>
  <si>
    <t>tensionSecura_fiche8broches_L0mIP2X - 8 douilles femelles</t>
  </si>
  <si>
    <t>tensionSecura_fiche8broches_L0mIP2X - 4 douilles femelles</t>
  </si>
  <si>
    <t>tensionSecura_fiche8broches_L0.2mIP2X - 8 fiches banane mâle</t>
  </si>
  <si>
    <t>tensionSecura_fiche8broches_L0.2mIP2X - 4 fiches bananes mâle</t>
  </si>
  <si>
    <t>courantEssailec_fiche8broches_L0mIP2X - 8 douilles femelles</t>
  </si>
  <si>
    <t>courantEssailec_fiche8broches_L0mIP2X - 4 douilles femelles</t>
  </si>
  <si>
    <t>courantEssailec_embase8pointsshuntée_L0.2mIP2X - 8 fiches bananes mâles</t>
  </si>
  <si>
    <t>courantEssailec_embase8pointsshuntée_L0.2mIP2X - 8 douilles femelles</t>
  </si>
  <si>
    <t>courantEssailec_embase8pointsshuntée_L0.2mIP2X - 4 fiches bananes mâles</t>
  </si>
  <si>
    <t>courantEssailec_embase8pointsshuntée_L0.2mIP2X - 4 douilles femelles</t>
  </si>
  <si>
    <t>courantSecura_fiche8broches_L0mIP2X - 8 douilles femelles</t>
  </si>
  <si>
    <t>courantSecura_fiche8broches_L0mIP2X - 4 douilles femelles</t>
  </si>
  <si>
    <t>courantSecura_fiche8broches_L0.2mIP2X - 8 fiches banane mâle</t>
  </si>
  <si>
    <t>courantSecura_fiche8broches_L0.2mIP2X - 4 fiches bananes mâle</t>
  </si>
  <si>
    <t>_BNT1BNT1IP2X - 1 douille femelle</t>
  </si>
  <si>
    <t>_BNT1BNT1IP2X - 2 douilles femelle</t>
  </si>
  <si>
    <t>_BNT1BNT1Rien - BNT1 nu</t>
  </si>
  <si>
    <t>multicircuitEssailec_Fiche10pointsIP2X - 10 douilles femelles</t>
  </si>
  <si>
    <t>Ligne Exemple</t>
  </si>
  <si>
    <t>USC4M</t>
  </si>
  <si>
    <t>rèf</t>
  </si>
  <si>
    <t>tarif</t>
  </si>
  <si>
    <t>Rèf AXILEC</t>
  </si>
  <si>
    <t>Créer votre adaptateur à partir de la ligne ci-dessous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</si>
</sst>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4"/>
      <color theme="1"/>
      <name val="Calibri"/>
      <scheme val="minor"/>
    </font>
    <font>
      <sz val="20"/>
      <color theme="1"/>
      <name val="Calibri"/>
      <scheme val="minor"/>
    </font>
    <font>
      <i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Protection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</xf>
  </cellXfs>
  <cellStyles count="3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Normal" xfId="0" builtinId="0"/>
  </cellStyles>
  <dxfs count="3">
    <dxf>
      <font>
        <color theme="0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34</xdr:row>
      <xdr:rowOff>76200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45500" cy="6121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63500</xdr:rowOff>
    </xdr:from>
    <xdr:to>
      <xdr:col>10</xdr:col>
      <xdr:colOff>190500</xdr:colOff>
      <xdr:row>65</xdr:row>
      <xdr:rowOff>165100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08700"/>
          <a:ext cx="8445500" cy="5613400"/>
        </a:xfrm>
        <a:prstGeom prst="rect">
          <a:avLst/>
        </a:prstGeom>
      </xdr:spPr>
    </xdr:pic>
    <xdr:clientData/>
  </xdr:twoCellAnchor>
  <xdr:twoCellAnchor editAs="oneCell">
    <xdr:from>
      <xdr:col>8</xdr:col>
      <xdr:colOff>177800</xdr:colOff>
      <xdr:row>0</xdr:row>
      <xdr:rowOff>50800</xdr:rowOff>
    </xdr:from>
    <xdr:to>
      <xdr:col>10</xdr:col>
      <xdr:colOff>164051</xdr:colOff>
      <xdr:row>3</xdr:row>
      <xdr:rowOff>19049</xdr:rowOff>
    </xdr:to>
    <xdr:pic>
      <xdr:nvPicPr>
        <xdr:cNvPr id="6" name="Image 5" descr="logo fond blanc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50800"/>
          <a:ext cx="1637251" cy="501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8" sqref="A8"/>
    </sheetView>
  </sheetViews>
  <sheetFormatPr baseColWidth="10" defaultRowHeight="14" x14ac:dyDescent="0"/>
  <cols>
    <col min="1" max="1" width="14" customWidth="1"/>
    <col min="2" max="2" width="41.6640625" customWidth="1"/>
    <col min="3" max="3" width="39.5" hidden="1" customWidth="1"/>
    <col min="4" max="4" width="10.83203125" hidden="1" customWidth="1"/>
    <col min="5" max="5" width="37.6640625" customWidth="1"/>
    <col min="6" max="6" width="46.5" hidden="1" customWidth="1"/>
    <col min="7" max="7" width="16" style="16" bestFit="1" customWidth="1"/>
    <col min="8" max="8" width="27" customWidth="1"/>
    <col min="9" max="9" width="10.83203125" hidden="1" customWidth="1"/>
  </cols>
  <sheetData>
    <row r="1" spans="1:9" ht="25">
      <c r="A1" s="8" t="s">
        <v>1</v>
      </c>
      <c r="B1" s="8" t="s">
        <v>45</v>
      </c>
      <c r="C1" s="8"/>
      <c r="D1" s="8"/>
      <c r="E1" s="8" t="s">
        <v>3</v>
      </c>
      <c r="G1" s="8" t="s">
        <v>95</v>
      </c>
      <c r="I1" s="8" t="s">
        <v>94</v>
      </c>
    </row>
    <row r="2" spans="1:9" ht="18">
      <c r="A2" s="6" t="s">
        <v>50</v>
      </c>
      <c r="B2" s="6" t="s">
        <v>55</v>
      </c>
      <c r="C2" s="9" t="str">
        <f>CONCATENATE(A2,B2)</f>
        <v>tensionEssailec _ fiche 8 broches _L0m</v>
      </c>
      <c r="D2" s="9" t="str">
        <f>SUBSTITUTE(C2," ","")</f>
        <v>tensionEssailec_fiche8broches_L0m</v>
      </c>
      <c r="E2" s="6" t="s">
        <v>7</v>
      </c>
      <c r="F2" s="7" t="str">
        <f>CONCATENATE(D2,E2)</f>
        <v>tensionEssailec_fiche8broches_L0mIP2X - 4 douilles femelles</v>
      </c>
      <c r="G2" s="15" t="str">
        <f>VLOOKUP(F2,Source2!A:B,2,0)</f>
        <v>UEM4F</v>
      </c>
      <c r="H2" s="11" t="s">
        <v>91</v>
      </c>
      <c r="I2">
        <f>VLOOKUP(G2,Source2!B:C,2,0)</f>
        <v>167</v>
      </c>
    </row>
    <row r="3" spans="1:9" ht="18">
      <c r="A3" s="6" t="s">
        <v>52</v>
      </c>
      <c r="B3" s="6" t="s">
        <v>56</v>
      </c>
      <c r="C3" s="9" t="str">
        <f t="shared" ref="C3:C20" si="0">CONCATENATE(A3,B3)</f>
        <v>courantSecura _ fiche 8 broches_L0m</v>
      </c>
      <c r="D3" s="9" t="str">
        <f t="shared" ref="D3:D19" si="1">SUBSTITUTE(C3," ","")</f>
        <v>courantSecura_fiche8broches_L0m</v>
      </c>
      <c r="E3" s="6" t="s">
        <v>7</v>
      </c>
      <c r="F3" s="7" t="str">
        <f t="shared" ref="F3:F20" si="2">CONCATENATE(D3,E3)</f>
        <v>courantSecura_fiche8broches_L0mIP2X - 4 douilles femelles</v>
      </c>
      <c r="G3" s="15" t="str">
        <f>VLOOKUP(F3,Source2!A:B,2,0)</f>
        <v>ISC4F</v>
      </c>
      <c r="H3" s="11"/>
      <c r="I3">
        <f>VLOOKUP(G3,Source2!B:C,2,0)</f>
        <v>0</v>
      </c>
    </row>
    <row r="4" spans="1:9" ht="18">
      <c r="A4" s="6" t="s">
        <v>50</v>
      </c>
      <c r="B4" s="6" t="s">
        <v>62</v>
      </c>
      <c r="C4" s="9" t="str">
        <f t="shared" si="0"/>
        <v>tensionEssailec _ embase 8 points fermée _L0.2m</v>
      </c>
      <c r="D4" s="9" t="str">
        <f t="shared" si="1"/>
        <v>tensionEssailec_embase8pointsfermée_L0.2m</v>
      </c>
      <c r="E4" s="6" t="s">
        <v>4</v>
      </c>
      <c r="F4" s="7" t="str">
        <f t="shared" si="2"/>
        <v>tensionEssailec_embase8pointsfermée_L0.2mIP2X - 8 douilles femelles</v>
      </c>
      <c r="G4" s="15" t="str">
        <f>VLOOKUP(F4,Source2!A:B,2,0)</f>
        <v>UEF8F</v>
      </c>
      <c r="I4">
        <f>VLOOKUP(G4,Source2!B:C,2,0)</f>
        <v>0</v>
      </c>
    </row>
    <row r="5" spans="1:9" ht="20">
      <c r="A5" s="17" t="s">
        <v>96</v>
      </c>
      <c r="B5" s="17"/>
      <c r="C5" s="17"/>
      <c r="D5" s="17"/>
      <c r="E5" s="17"/>
      <c r="F5" s="7" t="str">
        <f t="shared" si="2"/>
        <v/>
      </c>
      <c r="G5" s="15" t="e">
        <f>VLOOKUP(F5,Source2!A:B,2,0)</f>
        <v>#N/A</v>
      </c>
      <c r="I5" t="e">
        <f>VLOOKUP(G5,Source2!B:C,2,0)</f>
        <v>#N/A</v>
      </c>
    </row>
    <row r="6" spans="1:9" ht="18">
      <c r="A6" s="6"/>
      <c r="B6" s="6"/>
      <c r="C6" s="9" t="str">
        <f t="shared" si="0"/>
        <v/>
      </c>
      <c r="D6" s="9" t="str">
        <f t="shared" si="1"/>
        <v/>
      </c>
      <c r="E6" s="6"/>
      <c r="F6" s="7" t="str">
        <f t="shared" si="2"/>
        <v/>
      </c>
      <c r="G6" s="15" t="e">
        <f>VLOOKUP(F6,Source2!A:B,2,0)</f>
        <v>#N/A</v>
      </c>
      <c r="I6" t="e">
        <f>VLOOKUP(G6,Source2!B:C,2,0)</f>
        <v>#N/A</v>
      </c>
    </row>
    <row r="7" spans="1:9" ht="18">
      <c r="A7" s="6"/>
      <c r="B7" s="6"/>
      <c r="C7" s="9" t="str">
        <f t="shared" si="0"/>
        <v/>
      </c>
      <c r="D7" s="9" t="str">
        <f t="shared" si="1"/>
        <v/>
      </c>
      <c r="E7" s="6"/>
      <c r="F7" s="7" t="str">
        <f t="shared" si="2"/>
        <v/>
      </c>
      <c r="G7" s="15" t="e">
        <f>VLOOKUP(F7,Source2!A:B,2,0)</f>
        <v>#N/A</v>
      </c>
      <c r="I7" t="e">
        <f>VLOOKUP(G7,Source2!B:C,2,0)</f>
        <v>#N/A</v>
      </c>
    </row>
    <row r="8" spans="1:9" ht="18">
      <c r="A8" s="6"/>
      <c r="B8" s="6"/>
      <c r="C8" s="9" t="str">
        <f t="shared" si="0"/>
        <v/>
      </c>
      <c r="D8" s="9" t="str">
        <f t="shared" si="1"/>
        <v/>
      </c>
      <c r="E8" s="6"/>
      <c r="F8" s="7" t="str">
        <f t="shared" si="2"/>
        <v/>
      </c>
      <c r="G8" s="15" t="e">
        <f>VLOOKUP(F8,Source2!A:B,2,0)</f>
        <v>#N/A</v>
      </c>
      <c r="I8" t="e">
        <f>VLOOKUP(G8,Source2!B:C,2,0)</f>
        <v>#N/A</v>
      </c>
    </row>
    <row r="9" spans="1:9" ht="18">
      <c r="A9" s="6"/>
      <c r="B9" s="6"/>
      <c r="C9" s="9" t="str">
        <f t="shared" si="0"/>
        <v/>
      </c>
      <c r="D9" s="9" t="str">
        <f t="shared" si="1"/>
        <v/>
      </c>
      <c r="E9" s="6"/>
      <c r="F9" s="7" t="str">
        <f t="shared" si="2"/>
        <v/>
      </c>
      <c r="G9" s="15" t="e">
        <f>VLOOKUP(F9,Source2!A:B,2,0)</f>
        <v>#N/A</v>
      </c>
      <c r="I9" t="e">
        <f>VLOOKUP(G9,Source2!B:C,2,0)</f>
        <v>#N/A</v>
      </c>
    </row>
    <row r="10" spans="1:9" ht="18">
      <c r="A10" s="6"/>
      <c r="B10" s="6"/>
      <c r="C10" s="9" t="str">
        <f t="shared" si="0"/>
        <v/>
      </c>
      <c r="D10" s="9" t="str">
        <f t="shared" si="1"/>
        <v/>
      </c>
      <c r="E10" s="6"/>
      <c r="F10" s="7" t="str">
        <f t="shared" si="2"/>
        <v/>
      </c>
      <c r="G10" s="15" t="e">
        <f>VLOOKUP(F10,Source2!A:B,2,0)</f>
        <v>#N/A</v>
      </c>
      <c r="I10" t="e">
        <f>VLOOKUP(G10,Source2!B:C,2,0)</f>
        <v>#N/A</v>
      </c>
    </row>
    <row r="11" spans="1:9" ht="18">
      <c r="A11" s="6"/>
      <c r="B11" s="6"/>
      <c r="C11" s="9" t="str">
        <f t="shared" si="0"/>
        <v/>
      </c>
      <c r="D11" s="9" t="str">
        <f t="shared" si="1"/>
        <v/>
      </c>
      <c r="E11" s="6"/>
      <c r="F11" s="7" t="str">
        <f t="shared" si="2"/>
        <v/>
      </c>
      <c r="G11" s="15" t="e">
        <f>VLOOKUP(F11,Source2!A:B,2,0)</f>
        <v>#N/A</v>
      </c>
      <c r="I11" t="e">
        <f>VLOOKUP(G11,Source2!B:C,2,0)</f>
        <v>#N/A</v>
      </c>
    </row>
    <row r="12" spans="1:9" ht="18">
      <c r="A12" s="6"/>
      <c r="B12" s="6"/>
      <c r="C12" s="9" t="str">
        <f t="shared" si="0"/>
        <v/>
      </c>
      <c r="D12" s="9" t="str">
        <f t="shared" si="1"/>
        <v/>
      </c>
      <c r="E12" s="6"/>
      <c r="F12" s="7" t="str">
        <f t="shared" si="2"/>
        <v/>
      </c>
      <c r="G12" s="15" t="e">
        <f>VLOOKUP(F12,Source2!A:B,2,0)</f>
        <v>#N/A</v>
      </c>
      <c r="I12" t="e">
        <f>VLOOKUP(G12,Source2!B:C,2,0)</f>
        <v>#N/A</v>
      </c>
    </row>
    <row r="13" spans="1:9" ht="18">
      <c r="A13" s="6"/>
      <c r="B13" s="6"/>
      <c r="C13" s="9" t="str">
        <f t="shared" si="0"/>
        <v/>
      </c>
      <c r="D13" s="9" t="str">
        <f t="shared" si="1"/>
        <v/>
      </c>
      <c r="E13" s="6"/>
      <c r="F13" s="7" t="str">
        <f t="shared" si="2"/>
        <v/>
      </c>
      <c r="G13" s="15" t="e">
        <f>VLOOKUP(F13,Source2!A:B,2,0)</f>
        <v>#N/A</v>
      </c>
      <c r="I13" t="e">
        <f>VLOOKUP(G13,Source2!B:C,2,0)</f>
        <v>#N/A</v>
      </c>
    </row>
    <row r="14" spans="1:9" ht="18">
      <c r="A14" s="6"/>
      <c r="B14" s="6"/>
      <c r="C14" s="9" t="str">
        <f t="shared" si="0"/>
        <v/>
      </c>
      <c r="D14" s="9" t="str">
        <f t="shared" si="1"/>
        <v/>
      </c>
      <c r="E14" s="6"/>
      <c r="F14" s="7" t="str">
        <f t="shared" si="2"/>
        <v/>
      </c>
      <c r="G14" s="15" t="e">
        <f>VLOOKUP(F14,Source2!A:B,2,0)</f>
        <v>#N/A</v>
      </c>
      <c r="I14" t="e">
        <f>VLOOKUP(G14,Source2!B:C,2,0)</f>
        <v>#N/A</v>
      </c>
    </row>
    <row r="15" spans="1:9" ht="18">
      <c r="A15" s="6"/>
      <c r="B15" s="6"/>
      <c r="C15" s="9" t="str">
        <f t="shared" si="0"/>
        <v/>
      </c>
      <c r="D15" s="9" t="str">
        <f t="shared" si="1"/>
        <v/>
      </c>
      <c r="E15" s="6"/>
      <c r="F15" s="7" t="str">
        <f t="shared" si="2"/>
        <v/>
      </c>
      <c r="G15" s="15" t="e">
        <f>VLOOKUP(F15,Source2!A:B,2,0)</f>
        <v>#N/A</v>
      </c>
      <c r="I15" t="e">
        <f>VLOOKUP(G15,Source2!B:C,2,0)</f>
        <v>#N/A</v>
      </c>
    </row>
    <row r="16" spans="1:9" ht="18">
      <c r="A16" s="6"/>
      <c r="B16" s="6"/>
      <c r="C16" s="9" t="str">
        <f t="shared" si="0"/>
        <v/>
      </c>
      <c r="D16" s="9" t="str">
        <f t="shared" si="1"/>
        <v/>
      </c>
      <c r="E16" s="6"/>
      <c r="F16" s="7" t="str">
        <f t="shared" si="2"/>
        <v/>
      </c>
      <c r="G16" s="15" t="e">
        <f>VLOOKUP(F16,Source2!A:B,2,0)</f>
        <v>#N/A</v>
      </c>
      <c r="I16" t="e">
        <f>VLOOKUP(G16,Source2!B:C,2,0)</f>
        <v>#N/A</v>
      </c>
    </row>
    <row r="17" spans="1:9" ht="18">
      <c r="A17" s="6"/>
      <c r="B17" s="6"/>
      <c r="C17" s="9" t="str">
        <f t="shared" si="0"/>
        <v/>
      </c>
      <c r="D17" s="9" t="str">
        <f t="shared" si="1"/>
        <v/>
      </c>
      <c r="E17" s="6"/>
      <c r="F17" s="7" t="str">
        <f t="shared" si="2"/>
        <v/>
      </c>
      <c r="G17" s="15" t="e">
        <f>VLOOKUP(F17,Source2!A:B,2,0)</f>
        <v>#N/A</v>
      </c>
      <c r="I17" t="e">
        <f>VLOOKUP(G17,Source2!B:C,2,0)</f>
        <v>#N/A</v>
      </c>
    </row>
    <row r="18" spans="1:9" ht="18">
      <c r="A18" s="6"/>
      <c r="B18" s="6"/>
      <c r="C18" s="9" t="str">
        <f t="shared" si="0"/>
        <v/>
      </c>
      <c r="D18" s="9" t="str">
        <f t="shared" si="1"/>
        <v/>
      </c>
      <c r="E18" s="6"/>
      <c r="F18" s="7" t="str">
        <f t="shared" si="2"/>
        <v/>
      </c>
      <c r="G18" s="15" t="e">
        <f>VLOOKUP(F18,Source2!A:B,2,0)</f>
        <v>#N/A</v>
      </c>
      <c r="I18" t="e">
        <f>VLOOKUP(G18,Source2!B:C,2,0)</f>
        <v>#N/A</v>
      </c>
    </row>
    <row r="19" spans="1:9" ht="18">
      <c r="A19" s="6"/>
      <c r="B19" s="6"/>
      <c r="C19" s="9" t="str">
        <f t="shared" si="0"/>
        <v/>
      </c>
      <c r="D19" s="9" t="str">
        <f t="shared" si="1"/>
        <v/>
      </c>
      <c r="E19" s="6"/>
      <c r="F19" s="7" t="str">
        <f t="shared" si="2"/>
        <v/>
      </c>
      <c r="G19" s="15" t="e">
        <f>VLOOKUP(F19,Source2!A:B,2,0)</f>
        <v>#N/A</v>
      </c>
      <c r="I19" t="e">
        <f>VLOOKUP(G19,Source2!B:C,2,0)</f>
        <v>#N/A</v>
      </c>
    </row>
    <row r="20" spans="1:9" ht="18">
      <c r="A20" s="6"/>
      <c r="B20" s="6"/>
      <c r="C20" s="6" t="str">
        <f t="shared" si="0"/>
        <v/>
      </c>
      <c r="D20" s="6"/>
      <c r="E20" s="6"/>
      <c r="F20" s="7" t="str">
        <f t="shared" si="2"/>
        <v/>
      </c>
      <c r="G20" s="15" t="e">
        <f>VLOOKUP(F20,Source2!A:B,2,0)</f>
        <v>#N/A</v>
      </c>
      <c r="I20" t="e">
        <f>VLOOKUP(G20,Source2!B:C,2,0)</f>
        <v>#N/A</v>
      </c>
    </row>
    <row r="21" spans="1:9">
      <c r="I21" t="e">
        <f>VLOOKUP(G21,Source2!B:C,2,0)</f>
        <v>#N/A</v>
      </c>
    </row>
  </sheetData>
  <sheetProtection password="C361" sheet="1" objects="1" scenarios="1"/>
  <mergeCells count="2">
    <mergeCell ref="H2:H3"/>
    <mergeCell ref="A5:E5"/>
  </mergeCells>
  <phoneticPr fontId="2" type="noConversion"/>
  <conditionalFormatting sqref="A2:A4 A6:A20">
    <cfRule type="containsText" dxfId="2" priority="4" operator="containsText" text="courant">
      <formula>NOT(ISERROR(SEARCH("courant",A2)))</formula>
    </cfRule>
    <cfRule type="containsText" dxfId="1" priority="5" operator="containsText" text="tension">
      <formula>NOT(ISERROR(SEARCH("tension",A2)))</formula>
    </cfRule>
  </conditionalFormatting>
  <conditionalFormatting sqref="G2:G20">
    <cfRule type="containsErrors" dxfId="0" priority="1">
      <formula>ISERROR(G2)</formula>
    </cfRule>
  </conditionalFormatting>
  <dataValidations count="2">
    <dataValidation type="list" allowBlank="1" showInputMessage="1" showErrorMessage="1" sqref="A2:A4 A6:A20">
      <formula1>"tension, courant, multicircuit, _BNT1"</formula1>
    </dataValidation>
    <dataValidation type="list" allowBlank="1" showInputMessage="1" showErrorMessage="1" sqref="B6:B20 B2:B4 E2:E4 E6:E20">
      <formula1>INDIRECT(A2)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0"/>
  <sheetViews>
    <sheetView workbookViewId="0">
      <selection activeCell="N25" sqref="N25"/>
    </sheetView>
  </sheetViews>
  <sheetFormatPr baseColWidth="10" defaultRowHeight="14" x14ac:dyDescent="0"/>
  <cols>
    <col min="2" max="2" width="34.83203125" bestFit="1" customWidth="1"/>
    <col min="3" max="3" width="42.5" bestFit="1" customWidth="1"/>
    <col min="4" max="4" width="34.83203125" customWidth="1"/>
    <col min="5" max="5" width="23.1640625" bestFit="1" customWidth="1"/>
    <col min="6" max="6" width="58.6640625" bestFit="1" customWidth="1"/>
    <col min="7" max="7" width="23.1640625" customWidth="1"/>
    <col min="8" max="8" width="58.33203125" customWidth="1"/>
  </cols>
  <sheetData>
    <row r="1" spans="1:8">
      <c r="A1" t="s">
        <v>0</v>
      </c>
    </row>
    <row r="2" spans="1:8">
      <c r="A2" s="1"/>
      <c r="B2" s="1"/>
      <c r="C2" s="1"/>
      <c r="D2" s="1"/>
      <c r="E2" s="1"/>
      <c r="F2" s="1"/>
      <c r="G2" s="1"/>
    </row>
    <row r="3" spans="1:8">
      <c r="A3" s="2" t="s">
        <v>1</v>
      </c>
      <c r="B3" s="2" t="s">
        <v>2</v>
      </c>
      <c r="C3" s="2"/>
      <c r="D3" s="2"/>
      <c r="E3" s="2" t="s">
        <v>3</v>
      </c>
      <c r="F3" s="2"/>
      <c r="G3" s="2"/>
    </row>
    <row r="4" spans="1:8">
      <c r="A4" s="13" t="s">
        <v>50</v>
      </c>
      <c r="B4" s="13" t="s">
        <v>55</v>
      </c>
      <c r="C4" s="3" t="str">
        <f>CONCATENATE($A$4, B4)</f>
        <v>tensionEssailec _ fiche 8 broches _L0m</v>
      </c>
      <c r="D4" s="3" t="str">
        <f>SUBSTITUTE(C4," ","")</f>
        <v>tensionEssailec_fiche8broches_L0m</v>
      </c>
      <c r="E4" s="3" t="s">
        <v>4</v>
      </c>
      <c r="F4" s="3" t="str">
        <f>CONCATENATE(D4,E4)</f>
        <v>tensionEssailec_fiche8broches_L0mIP2X - 8 douilles femelles</v>
      </c>
      <c r="G4" s="3" t="s">
        <v>5</v>
      </c>
      <c r="H4" s="14" t="s">
        <v>6</v>
      </c>
    </row>
    <row r="5" spans="1:8">
      <c r="A5" s="13"/>
      <c r="B5" s="13"/>
      <c r="C5" s="3"/>
      <c r="D5" s="3" t="str">
        <f t="shared" ref="D5:D31" si="0">SUBSTITUTE(C5," ","")</f>
        <v/>
      </c>
      <c r="E5" s="3" t="s">
        <v>7</v>
      </c>
      <c r="F5" s="3" t="str">
        <f>CONCATENATE($D$4,E5)</f>
        <v>tensionEssailec_fiche8broches_L0mIP2X - 4 douilles femelles</v>
      </c>
      <c r="G5" s="3" t="s">
        <v>8</v>
      </c>
      <c r="H5" s="14"/>
    </row>
    <row r="6" spans="1:8" ht="14" customHeight="1">
      <c r="A6" s="13"/>
      <c r="B6" s="14" t="s">
        <v>58</v>
      </c>
      <c r="C6" s="3" t="str">
        <f t="shared" ref="C6:C16" si="1">CONCATENATE($A$4, B6)</f>
        <v>tensionEssailec _ embase 8 points ouverte_L0.2m</v>
      </c>
      <c r="D6" s="3" t="str">
        <f t="shared" si="0"/>
        <v>tensionEssailec_embase8pointsouverte_L0.2m</v>
      </c>
      <c r="E6" s="3" t="s">
        <v>9</v>
      </c>
      <c r="F6" s="3" t="str">
        <f>CONCATENATE($D$6,E6)</f>
        <v>tensionEssailec_embase8pointsouverte_L0.2mIP2X - 8 fiches bananes mâles</v>
      </c>
      <c r="G6" s="3" t="s">
        <v>10</v>
      </c>
      <c r="H6" s="14"/>
    </row>
    <row r="7" spans="1:8">
      <c r="A7" s="13"/>
      <c r="B7" s="13"/>
      <c r="C7" s="3"/>
      <c r="D7" s="3" t="str">
        <f t="shared" si="0"/>
        <v/>
      </c>
      <c r="E7" s="3" t="s">
        <v>4</v>
      </c>
      <c r="F7" s="3" t="str">
        <f t="shared" ref="F7:F9" si="2">CONCATENATE($D$6,E7)</f>
        <v>tensionEssailec_embase8pointsouverte_L0.2mIP2X - 8 douilles femelles</v>
      </c>
      <c r="G7" s="3" t="s">
        <v>11</v>
      </c>
      <c r="H7" s="14"/>
    </row>
    <row r="8" spans="1:8">
      <c r="A8" s="13"/>
      <c r="B8" s="13"/>
      <c r="C8" s="3"/>
      <c r="D8" s="3" t="str">
        <f t="shared" si="0"/>
        <v/>
      </c>
      <c r="E8" s="3" t="s">
        <v>12</v>
      </c>
      <c r="F8" s="3" t="str">
        <f t="shared" si="2"/>
        <v>tensionEssailec_embase8pointsouverte_L0.2mIP2X - 4 fiches bananes mâles</v>
      </c>
      <c r="G8" s="3" t="s">
        <v>13</v>
      </c>
      <c r="H8" s="14"/>
    </row>
    <row r="9" spans="1:8">
      <c r="A9" s="13"/>
      <c r="B9" s="13"/>
      <c r="C9" s="3"/>
      <c r="D9" s="3" t="str">
        <f t="shared" si="0"/>
        <v/>
      </c>
      <c r="E9" s="3" t="s">
        <v>7</v>
      </c>
      <c r="F9" s="3" t="str">
        <f t="shared" si="2"/>
        <v>tensionEssailec_embase8pointsouverte_L0.2mIP2X - 4 douilles femelles</v>
      </c>
      <c r="G9" s="3" t="s">
        <v>14</v>
      </c>
      <c r="H9" s="14"/>
    </row>
    <row r="10" spans="1:8" ht="14" customHeight="1">
      <c r="A10" s="13"/>
      <c r="B10" s="14" t="s">
        <v>59</v>
      </c>
      <c r="C10" s="3" t="str">
        <f t="shared" si="1"/>
        <v>tensionEssailec _ embase 8 points fermée _ L0.2m</v>
      </c>
      <c r="D10" s="3" t="str">
        <f t="shared" si="0"/>
        <v>tensionEssailec_embase8pointsfermée_L0.2m</v>
      </c>
      <c r="E10" s="3" t="s">
        <v>9</v>
      </c>
      <c r="F10" s="3" t="str">
        <f>CONCATENATE($D$10,E10)</f>
        <v>tensionEssailec_embase8pointsfermée_L0.2mIP2X - 8 fiches bananes mâles</v>
      </c>
      <c r="G10" s="3" t="s">
        <v>15</v>
      </c>
      <c r="H10" s="14"/>
    </row>
    <row r="11" spans="1:8">
      <c r="A11" s="13"/>
      <c r="B11" s="13"/>
      <c r="C11" s="3"/>
      <c r="D11" s="3" t="str">
        <f t="shared" si="0"/>
        <v/>
      </c>
      <c r="E11" s="3" t="s">
        <v>4</v>
      </c>
      <c r="F11" s="3" t="str">
        <f t="shared" ref="F11:F13" si="3">CONCATENATE($D$10,E11)</f>
        <v>tensionEssailec_embase8pointsfermée_L0.2mIP2X - 8 douilles femelles</v>
      </c>
      <c r="G11" s="3" t="s">
        <v>16</v>
      </c>
      <c r="H11" s="14"/>
    </row>
    <row r="12" spans="1:8">
      <c r="A12" s="13"/>
      <c r="B12" s="13"/>
      <c r="C12" s="3"/>
      <c r="D12" s="3" t="str">
        <f t="shared" si="0"/>
        <v/>
      </c>
      <c r="E12" s="3" t="s">
        <v>12</v>
      </c>
      <c r="F12" s="3" t="str">
        <f t="shared" si="3"/>
        <v>tensionEssailec_embase8pointsfermée_L0.2mIP2X - 4 fiches bananes mâles</v>
      </c>
      <c r="G12" s="3" t="s">
        <v>17</v>
      </c>
      <c r="H12" s="14"/>
    </row>
    <row r="13" spans="1:8">
      <c r="A13" s="13"/>
      <c r="B13" s="13"/>
      <c r="C13" s="3"/>
      <c r="D13" s="3" t="str">
        <f t="shared" si="0"/>
        <v/>
      </c>
      <c r="E13" s="3" t="s">
        <v>7</v>
      </c>
      <c r="F13" s="3" t="str">
        <f t="shared" si="3"/>
        <v>tensionEssailec_embase8pointsfermée_L0.2mIP2X - 4 douilles femelles</v>
      </c>
      <c r="G13" s="3" t="s">
        <v>18</v>
      </c>
      <c r="H13" s="14"/>
    </row>
    <row r="14" spans="1:8">
      <c r="A14" s="13"/>
      <c r="B14" s="13" t="s">
        <v>56</v>
      </c>
      <c r="C14" s="3" t="str">
        <f t="shared" si="1"/>
        <v>tensionSecura _ fiche 8 broches_L0m</v>
      </c>
      <c r="D14" s="3" t="str">
        <f t="shared" si="0"/>
        <v>tensionSecura_fiche8broches_L0m</v>
      </c>
      <c r="E14" s="3" t="s">
        <v>4</v>
      </c>
      <c r="F14" s="3" t="str">
        <f>CONCATENATE($D$14,E14)</f>
        <v>tensionSecura_fiche8broches_L0mIP2X - 8 douilles femelles</v>
      </c>
      <c r="G14" s="3" t="s">
        <v>19</v>
      </c>
      <c r="H14" s="14"/>
    </row>
    <row r="15" spans="1:8">
      <c r="A15" s="13"/>
      <c r="B15" s="13"/>
      <c r="C15" s="3"/>
      <c r="D15" s="3" t="str">
        <f t="shared" si="0"/>
        <v/>
      </c>
      <c r="E15" s="3" t="s">
        <v>7</v>
      </c>
      <c r="F15" s="3" t="str">
        <f>CONCATENATE($D$14,E15)</f>
        <v>tensionSecura_fiche8broches_L0mIP2X - 4 douilles femelles</v>
      </c>
      <c r="G15" s="3" t="s">
        <v>20</v>
      </c>
      <c r="H15" s="14"/>
    </row>
    <row r="16" spans="1:8">
      <c r="A16" s="13"/>
      <c r="B16" s="13" t="s">
        <v>60</v>
      </c>
      <c r="C16" s="3" t="str">
        <f t="shared" si="1"/>
        <v>tensionSecura _ fiche 8 broches_L0.2m</v>
      </c>
      <c r="D16" s="3" t="str">
        <f t="shared" si="0"/>
        <v>tensionSecura_fiche8broches_L0.2m</v>
      </c>
      <c r="E16" s="3" t="s">
        <v>21</v>
      </c>
      <c r="F16" s="3" t="str">
        <f>CONCATENATE($D$16,E16)</f>
        <v>tensionSecura_fiche8broches_L0.2mIP2X - 8 fiches banane mâle</v>
      </c>
      <c r="G16" s="3" t="s">
        <v>22</v>
      </c>
      <c r="H16" s="14"/>
    </row>
    <row r="17" spans="1:8">
      <c r="A17" s="13"/>
      <c r="B17" s="13"/>
      <c r="C17" s="3"/>
      <c r="D17" s="3" t="str">
        <f t="shared" si="0"/>
        <v/>
      </c>
      <c r="E17" s="3" t="s">
        <v>23</v>
      </c>
      <c r="F17" s="3" t="str">
        <f>CONCATENATE($D$16,E17)</f>
        <v>tensionSecura_fiche8broches_L0.2mIP2X - 4 fiches bananes mâle</v>
      </c>
      <c r="G17" s="3" t="s">
        <v>92</v>
      </c>
      <c r="H17" s="14"/>
    </row>
    <row r="18" spans="1:8">
      <c r="A18" s="13" t="s">
        <v>52</v>
      </c>
      <c r="B18" s="13" t="s">
        <v>57</v>
      </c>
      <c r="C18" s="3" t="str">
        <f>CONCATENATE($A$18,B18)</f>
        <v>courantEssailec _ fiche 8 broches_L0m</v>
      </c>
      <c r="D18" s="3" t="str">
        <f t="shared" si="0"/>
        <v>courantEssailec_fiche8broches_L0m</v>
      </c>
      <c r="E18" s="3" t="s">
        <v>4</v>
      </c>
      <c r="F18" s="3" t="str">
        <f>CONCATENATE($D$18,E18)</f>
        <v>courantEssailec_fiche8broches_L0mIP2X - 8 douilles femelles</v>
      </c>
      <c r="G18" s="3" t="s">
        <v>24</v>
      </c>
      <c r="H18" s="14"/>
    </row>
    <row r="19" spans="1:8">
      <c r="A19" s="13"/>
      <c r="B19" s="13"/>
      <c r="C19" s="3"/>
      <c r="D19" s="3" t="str">
        <f t="shared" si="0"/>
        <v/>
      </c>
      <c r="E19" s="3" t="s">
        <v>7</v>
      </c>
      <c r="F19" s="3" t="str">
        <f>CONCATENATE($D$18,E19)</f>
        <v>courantEssailec_fiche8broches_L0mIP2X - 4 douilles femelles</v>
      </c>
      <c r="G19" s="3" t="s">
        <v>25</v>
      </c>
      <c r="H19" s="14"/>
    </row>
    <row r="20" spans="1:8">
      <c r="A20" s="13"/>
      <c r="B20" s="14" t="s">
        <v>61</v>
      </c>
      <c r="C20" s="3" t="str">
        <f t="shared" ref="C20:C26" si="4">CONCATENATE($A$18,B20)</f>
        <v>courantEssailec _ embase 8 points shuntée_L0.2m</v>
      </c>
      <c r="D20" s="3" t="str">
        <f t="shared" si="0"/>
        <v>courantEssailec_embase8pointsshuntée_L0.2m</v>
      </c>
      <c r="E20" s="3" t="s">
        <v>9</v>
      </c>
      <c r="F20" s="3" t="str">
        <f>CONCATENATE($D$20,E20)</f>
        <v>courantEssailec_embase8pointsshuntée_L0.2mIP2X - 8 fiches bananes mâles</v>
      </c>
      <c r="G20" s="3" t="s">
        <v>26</v>
      </c>
      <c r="H20" s="14"/>
    </row>
    <row r="21" spans="1:8">
      <c r="A21" s="13"/>
      <c r="B21" s="13"/>
      <c r="C21" s="3"/>
      <c r="D21" s="3" t="str">
        <f t="shared" si="0"/>
        <v/>
      </c>
      <c r="E21" s="3" t="s">
        <v>4</v>
      </c>
      <c r="F21" s="3" t="str">
        <f t="shared" ref="F21:F23" si="5">CONCATENATE($D$20,E21)</f>
        <v>courantEssailec_embase8pointsshuntée_L0.2mIP2X - 8 douilles femelles</v>
      </c>
      <c r="G21" s="3" t="s">
        <v>27</v>
      </c>
      <c r="H21" s="14"/>
    </row>
    <row r="22" spans="1:8">
      <c r="A22" s="13"/>
      <c r="B22" s="13"/>
      <c r="C22" s="3"/>
      <c r="D22" s="3" t="str">
        <f t="shared" si="0"/>
        <v/>
      </c>
      <c r="E22" s="3" t="s">
        <v>12</v>
      </c>
      <c r="F22" s="3" t="str">
        <f t="shared" si="5"/>
        <v>courantEssailec_embase8pointsshuntée_L0.2mIP2X - 4 fiches bananes mâles</v>
      </c>
      <c r="G22" s="3" t="s">
        <v>28</v>
      </c>
      <c r="H22" s="14"/>
    </row>
    <row r="23" spans="1:8">
      <c r="A23" s="13"/>
      <c r="B23" s="13"/>
      <c r="C23" s="3"/>
      <c r="D23" s="3" t="str">
        <f t="shared" si="0"/>
        <v/>
      </c>
      <c r="E23" s="3" t="s">
        <v>7</v>
      </c>
      <c r="F23" s="3" t="str">
        <f t="shared" si="5"/>
        <v>courantEssailec_embase8pointsshuntée_L0.2mIP2X - 4 douilles femelles</v>
      </c>
      <c r="G23" s="3" t="s">
        <v>29</v>
      </c>
      <c r="H23" s="14"/>
    </row>
    <row r="24" spans="1:8">
      <c r="A24" s="13"/>
      <c r="B24" s="13" t="s">
        <v>56</v>
      </c>
      <c r="C24" s="3" t="str">
        <f t="shared" si="4"/>
        <v>courantSecura _ fiche 8 broches_L0m</v>
      </c>
      <c r="D24" s="3" t="str">
        <f t="shared" si="0"/>
        <v>courantSecura_fiche8broches_L0m</v>
      </c>
      <c r="E24" s="3" t="s">
        <v>4</v>
      </c>
      <c r="F24" s="3" t="str">
        <f>CONCATENATE($D$24,E24)</f>
        <v>courantSecura_fiche8broches_L0mIP2X - 8 douilles femelles</v>
      </c>
      <c r="G24" s="3" t="s">
        <v>30</v>
      </c>
      <c r="H24" s="14"/>
    </row>
    <row r="25" spans="1:8">
      <c r="A25" s="13"/>
      <c r="B25" s="13"/>
      <c r="C25" s="3"/>
      <c r="D25" s="3" t="str">
        <f t="shared" si="0"/>
        <v/>
      </c>
      <c r="E25" s="3" t="s">
        <v>7</v>
      </c>
      <c r="F25" s="3" t="str">
        <f>CONCATENATE($D$24,E25)</f>
        <v>courantSecura_fiche8broches_L0mIP2X - 4 douilles femelles</v>
      </c>
      <c r="G25" s="3" t="s">
        <v>31</v>
      </c>
      <c r="H25" s="14"/>
    </row>
    <row r="26" spans="1:8">
      <c r="A26" s="13"/>
      <c r="B26" s="13" t="s">
        <v>60</v>
      </c>
      <c r="C26" s="3" t="str">
        <f t="shared" si="4"/>
        <v>courantSecura _ fiche 8 broches_L0.2m</v>
      </c>
      <c r="D26" s="3" t="str">
        <f t="shared" si="0"/>
        <v>courantSecura_fiche8broches_L0.2m</v>
      </c>
      <c r="E26" s="3" t="s">
        <v>21</v>
      </c>
      <c r="F26" s="3" t="str">
        <f>CONCATENATE($D$26,E26)</f>
        <v>courantSecura_fiche8broches_L0.2mIP2X - 8 fiches banane mâle</v>
      </c>
      <c r="G26" s="3" t="s">
        <v>32</v>
      </c>
      <c r="H26" s="14"/>
    </row>
    <row r="27" spans="1:8">
      <c r="A27" s="13"/>
      <c r="B27" s="13"/>
      <c r="C27" s="3"/>
      <c r="D27" s="3" t="str">
        <f t="shared" si="0"/>
        <v/>
      </c>
      <c r="E27" s="3" t="s">
        <v>23</v>
      </c>
      <c r="F27" s="3" t="str">
        <f>CONCATENATE($D$26,E27)</f>
        <v>courantSecura_fiche8broches_L0.2mIP2X - 4 fiches bananes mâle</v>
      </c>
      <c r="G27" s="3" t="s">
        <v>33</v>
      </c>
      <c r="H27" s="14"/>
    </row>
    <row r="28" spans="1:8" ht="19" customHeight="1">
      <c r="A28" s="12" t="s">
        <v>54</v>
      </c>
      <c r="B28" s="13" t="s">
        <v>34</v>
      </c>
      <c r="C28" s="3" t="str">
        <f>CONCATENATE(A28,B28)</f>
        <v>_BNT1BNT1</v>
      </c>
      <c r="D28" s="3" t="str">
        <f t="shared" si="0"/>
        <v>_BNT1BNT1</v>
      </c>
      <c r="E28" s="3" t="s">
        <v>35</v>
      </c>
      <c r="F28" s="3" t="str">
        <f>CONCATENATE($D$28,E28)</f>
        <v>_BNT1BNT1IP2X - 1 douille femelle</v>
      </c>
      <c r="G28" s="3" t="s">
        <v>36</v>
      </c>
      <c r="H28" s="14" t="s">
        <v>37</v>
      </c>
    </row>
    <row r="29" spans="1:8" ht="20" customHeight="1">
      <c r="A29" s="12"/>
      <c r="B29" s="13"/>
      <c r="C29" s="3" t="str">
        <f t="shared" ref="C29:C30" si="6">CONCATENATE(A29,B29)</f>
        <v/>
      </c>
      <c r="D29" s="3" t="str">
        <f t="shared" si="0"/>
        <v/>
      </c>
      <c r="E29" s="3" t="s">
        <v>38</v>
      </c>
      <c r="F29" s="3" t="str">
        <f t="shared" ref="F29:F30" si="7">CONCATENATE($D$28,E29)</f>
        <v>_BNT1BNT1IP2X - 2 douilles femelle</v>
      </c>
      <c r="G29" s="3" t="s">
        <v>39</v>
      </c>
      <c r="H29" s="14"/>
    </row>
    <row r="30" spans="1:8" ht="27" customHeight="1">
      <c r="A30" s="12"/>
      <c r="B30" s="13"/>
      <c r="C30" s="3" t="str">
        <f t="shared" si="6"/>
        <v/>
      </c>
      <c r="D30" s="3" t="str">
        <f t="shared" si="0"/>
        <v/>
      </c>
      <c r="E30" s="3" t="s">
        <v>40</v>
      </c>
      <c r="F30" s="3" t="str">
        <f t="shared" si="7"/>
        <v>_BNT1BNT1Rien - BNT1 nu</v>
      </c>
      <c r="G30" s="3" t="s">
        <v>41</v>
      </c>
      <c r="H30" s="14"/>
    </row>
    <row r="31" spans="1:8" ht="98">
      <c r="A31" s="3" t="s">
        <v>53</v>
      </c>
      <c r="B31" s="3" t="s">
        <v>51</v>
      </c>
      <c r="C31" s="3" t="str">
        <f>CONCATENATE(A31,B31)</f>
        <v>multicircuitEssailec _ Fiche 10 points</v>
      </c>
      <c r="D31" s="3" t="str">
        <f t="shared" si="0"/>
        <v>multicircuitEssailec_Fiche10points</v>
      </c>
      <c r="E31" s="3" t="s">
        <v>42</v>
      </c>
      <c r="F31" s="3" t="str">
        <f t="shared" ref="F31" si="8">CONCATENATE(D31,E31)</f>
        <v>multicircuitEssailec_Fiche10pointsIP2X - 10 douilles femelles</v>
      </c>
      <c r="G31" s="3" t="s">
        <v>43</v>
      </c>
      <c r="H31" s="4" t="s">
        <v>44</v>
      </c>
    </row>
    <row r="32" spans="1:8">
      <c r="H32" s="4"/>
    </row>
    <row r="33" spans="8:8">
      <c r="H33" s="4"/>
    </row>
    <row r="34" spans="8:8">
      <c r="H34" s="4"/>
    </row>
    <row r="35" spans="8:8">
      <c r="H35" s="4"/>
    </row>
    <row r="36" spans="8:8">
      <c r="H36" s="4"/>
    </row>
    <row r="37" spans="8:8">
      <c r="H37" s="4"/>
    </row>
    <row r="38" spans="8:8">
      <c r="H38" s="4"/>
    </row>
    <row r="39" spans="8:8">
      <c r="H39" s="4"/>
    </row>
    <row r="40" spans="8:8">
      <c r="H40" s="4"/>
    </row>
    <row r="41" spans="8:8">
      <c r="H41" s="4"/>
    </row>
    <row r="42" spans="8:8">
      <c r="H42" s="4"/>
    </row>
    <row r="43" spans="8:8">
      <c r="H43" s="4"/>
    </row>
    <row r="44" spans="8:8">
      <c r="H44" s="4"/>
    </row>
    <row r="45" spans="8:8">
      <c r="H45" s="4"/>
    </row>
    <row r="46" spans="8:8">
      <c r="H46" s="4"/>
    </row>
    <row r="47" spans="8:8">
      <c r="H47" s="4"/>
    </row>
    <row r="48" spans="8:8">
      <c r="H48" s="4"/>
    </row>
    <row r="49" spans="8:8">
      <c r="H49" s="4"/>
    </row>
    <row r="50" spans="8:8">
      <c r="H50" s="4"/>
    </row>
  </sheetData>
  <mergeCells count="15">
    <mergeCell ref="A28:A30"/>
    <mergeCell ref="B28:B30"/>
    <mergeCell ref="H28:H30"/>
    <mergeCell ref="A4:A17"/>
    <mergeCell ref="B4:B5"/>
    <mergeCell ref="H4:H27"/>
    <mergeCell ref="B6:B9"/>
    <mergeCell ref="B10:B13"/>
    <mergeCell ref="B14:B15"/>
    <mergeCell ref="B16:B17"/>
    <mergeCell ref="A18:A27"/>
    <mergeCell ref="B18:B19"/>
    <mergeCell ref="B20:B23"/>
    <mergeCell ref="B24:B25"/>
    <mergeCell ref="B26:B27"/>
  </mergeCells>
  <phoneticPr fontId="2" type="noConversion"/>
  <pageMargins left="0.75" right="0.75" top="1" bottom="1" header="0.5" footer="0.5"/>
  <pageSetup paperSize="9" scale="1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37" sqref="A37"/>
    </sheetView>
  </sheetViews>
  <sheetFormatPr baseColWidth="10" defaultRowHeight="14" x14ac:dyDescent="0"/>
  <cols>
    <col min="1" max="1" width="58.6640625" bestFit="1" customWidth="1"/>
    <col min="3" max="3" width="27.33203125" bestFit="1" customWidth="1"/>
  </cols>
  <sheetData>
    <row r="1" spans="1:3">
      <c r="B1" t="s">
        <v>93</v>
      </c>
      <c r="C1" t="s">
        <v>94</v>
      </c>
    </row>
    <row r="2" spans="1:3">
      <c r="A2" s="3" t="s">
        <v>87</v>
      </c>
      <c r="B2" s="3" t="s">
        <v>36</v>
      </c>
    </row>
    <row r="3" spans="1:3">
      <c r="A3" s="3" t="s">
        <v>88</v>
      </c>
      <c r="B3" s="3" t="s">
        <v>39</v>
      </c>
    </row>
    <row r="4" spans="1:3">
      <c r="A4" s="3" t="s">
        <v>89</v>
      </c>
      <c r="B4" s="3" t="s">
        <v>41</v>
      </c>
    </row>
    <row r="5" spans="1:3">
      <c r="A5" s="3" t="s">
        <v>78</v>
      </c>
      <c r="B5" s="3" t="s">
        <v>25</v>
      </c>
    </row>
    <row r="6" spans="1:3">
      <c r="A6" s="3" t="s">
        <v>77</v>
      </c>
      <c r="B6" s="3" t="s">
        <v>24</v>
      </c>
    </row>
    <row r="7" spans="1:3">
      <c r="A7" s="3" t="s">
        <v>82</v>
      </c>
      <c r="B7" s="3" t="s">
        <v>29</v>
      </c>
    </row>
    <row r="8" spans="1:3">
      <c r="A8" s="3" t="s">
        <v>81</v>
      </c>
      <c r="B8" s="3" t="s">
        <v>28</v>
      </c>
    </row>
    <row r="9" spans="1:3">
      <c r="A9" s="3" t="s">
        <v>80</v>
      </c>
      <c r="B9" s="3" t="s">
        <v>27</v>
      </c>
    </row>
    <row r="10" spans="1:3">
      <c r="A10" s="3" t="s">
        <v>79</v>
      </c>
      <c r="B10" s="3" t="s">
        <v>26</v>
      </c>
    </row>
    <row r="11" spans="1:3">
      <c r="A11" s="3" t="s">
        <v>84</v>
      </c>
      <c r="B11" s="3" t="s">
        <v>31</v>
      </c>
    </row>
    <row r="12" spans="1:3">
      <c r="A12" s="3" t="s">
        <v>86</v>
      </c>
      <c r="B12" s="3" t="s">
        <v>33</v>
      </c>
    </row>
    <row r="13" spans="1:3">
      <c r="A13" s="3" t="s">
        <v>83</v>
      </c>
      <c r="B13" s="3" t="s">
        <v>30</v>
      </c>
    </row>
    <row r="14" spans="1:3">
      <c r="A14" s="3" t="s">
        <v>85</v>
      </c>
      <c r="B14" s="3" t="s">
        <v>32</v>
      </c>
    </row>
    <row r="15" spans="1:3">
      <c r="A15" s="3" t="s">
        <v>90</v>
      </c>
      <c r="B15" s="3" t="s">
        <v>43</v>
      </c>
    </row>
    <row r="16" spans="1:3">
      <c r="A16" s="3" t="s">
        <v>72</v>
      </c>
      <c r="B16" s="3" t="s">
        <v>18</v>
      </c>
    </row>
    <row r="17" spans="1:3">
      <c r="A17" s="3" t="s">
        <v>71</v>
      </c>
      <c r="B17" s="3" t="s">
        <v>17</v>
      </c>
    </row>
    <row r="18" spans="1:3">
      <c r="A18" s="3" t="s">
        <v>70</v>
      </c>
      <c r="B18" s="3" t="s">
        <v>16</v>
      </c>
    </row>
    <row r="19" spans="1:3">
      <c r="A19" s="3" t="s">
        <v>69</v>
      </c>
      <c r="B19" s="3" t="s">
        <v>15</v>
      </c>
    </row>
    <row r="20" spans="1:3">
      <c r="A20" s="3" t="s">
        <v>64</v>
      </c>
      <c r="B20" s="3" t="s">
        <v>8</v>
      </c>
      <c r="C20">
        <v>167</v>
      </c>
    </row>
    <row r="21" spans="1:3">
      <c r="A21" s="3" t="s">
        <v>63</v>
      </c>
      <c r="B21" s="3" t="s">
        <v>5</v>
      </c>
    </row>
    <row r="22" spans="1:3">
      <c r="A22" s="3" t="s">
        <v>68</v>
      </c>
      <c r="B22" s="3" t="s">
        <v>14</v>
      </c>
    </row>
    <row r="23" spans="1:3">
      <c r="A23" s="3" t="s">
        <v>67</v>
      </c>
      <c r="B23" s="3" t="s">
        <v>13</v>
      </c>
    </row>
    <row r="24" spans="1:3">
      <c r="A24" s="3" t="s">
        <v>66</v>
      </c>
      <c r="B24" s="3" t="s">
        <v>11</v>
      </c>
    </row>
    <row r="25" spans="1:3">
      <c r="A25" s="3" t="s">
        <v>65</v>
      </c>
      <c r="B25" s="3" t="s">
        <v>10</v>
      </c>
    </row>
    <row r="26" spans="1:3">
      <c r="A26" s="3" t="s">
        <v>74</v>
      </c>
      <c r="B26" s="3" t="s">
        <v>20</v>
      </c>
    </row>
    <row r="27" spans="1:3">
      <c r="A27" s="3" t="s">
        <v>76</v>
      </c>
      <c r="B27" s="3" t="s">
        <v>92</v>
      </c>
    </row>
    <row r="28" spans="1:3">
      <c r="A28" s="3" t="s">
        <v>73</v>
      </c>
      <c r="B28" s="3" t="s">
        <v>19</v>
      </c>
    </row>
    <row r="29" spans="1:3">
      <c r="A29" s="3" t="s">
        <v>75</v>
      </c>
      <c r="B29" s="3" t="s">
        <v>22</v>
      </c>
    </row>
  </sheetData>
  <sortState ref="A2:B29">
    <sortCondition ref="B2:B2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2" sqref="D2"/>
    </sheetView>
  </sheetViews>
  <sheetFormatPr baseColWidth="10" defaultRowHeight="14" x14ac:dyDescent="0"/>
  <cols>
    <col min="1" max="1" width="43.1640625" bestFit="1" customWidth="1"/>
    <col min="2" max="2" width="33" bestFit="1" customWidth="1"/>
    <col min="3" max="3" width="20" bestFit="1" customWidth="1"/>
  </cols>
  <sheetData>
    <row r="1" spans="1:4">
      <c r="A1" s="10" t="s">
        <v>46</v>
      </c>
      <c r="B1" s="10" t="s">
        <v>47</v>
      </c>
      <c r="C1" s="10" t="s">
        <v>48</v>
      </c>
      <c r="D1" s="10" t="s">
        <v>49</v>
      </c>
    </row>
    <row r="2" spans="1:4">
      <c r="A2" s="5" t="s">
        <v>55</v>
      </c>
      <c r="B2" s="5" t="s">
        <v>57</v>
      </c>
      <c r="C2" t="s">
        <v>51</v>
      </c>
      <c r="D2" t="s">
        <v>34</v>
      </c>
    </row>
    <row r="3" spans="1:4">
      <c r="A3" s="4" t="s">
        <v>58</v>
      </c>
      <c r="B3" s="4" t="s">
        <v>61</v>
      </c>
    </row>
    <row r="4" spans="1:4">
      <c r="A4" s="5" t="s">
        <v>62</v>
      </c>
      <c r="B4" s="5" t="s">
        <v>56</v>
      </c>
    </row>
    <row r="5" spans="1:4">
      <c r="A5" s="4" t="s">
        <v>56</v>
      </c>
      <c r="B5" s="5" t="s">
        <v>60</v>
      </c>
    </row>
    <row r="6" spans="1:4">
      <c r="A6" s="4" t="s">
        <v>60</v>
      </c>
      <c r="B6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8" sqref="M8"/>
    </sheetView>
  </sheetViews>
  <sheetFormatPr baseColWidth="10" defaultRowHeight="14" x14ac:dyDescent="0"/>
  <sheetData/>
  <sheetProtection password="C361" sheet="1" objects="1" scenario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Fichier adaptateur</vt:lpstr>
      <vt:lpstr>Standard adaptateur</vt:lpstr>
      <vt:lpstr>Source2</vt:lpstr>
      <vt:lpstr>plage famille</vt:lpstr>
      <vt:lpstr>Comment utiliser ce fichier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Passot</dc:creator>
  <cp:lastModifiedBy>Caroline Passot</cp:lastModifiedBy>
  <cp:lastPrinted>2014-07-09T09:13:47Z</cp:lastPrinted>
  <dcterms:created xsi:type="dcterms:W3CDTF">2014-07-09T09:09:26Z</dcterms:created>
  <dcterms:modified xsi:type="dcterms:W3CDTF">2014-07-29T14:27:34Z</dcterms:modified>
</cp:coreProperties>
</file>